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-27360" yWindow="260" windowWidth="27920" windowHeight="16820" tabRatio="500" activeTab="1"/>
  </bookViews>
  <sheets>
    <sheet name="Table1" sheetId="1" r:id="rId1"/>
    <sheet name="Table2" sheetId="2" r:id="rId2"/>
    <sheet name="Table3" sheetId="4" r:id="rId3"/>
    <sheet name="table " sheetId="3" r:id="rId4"/>
  </sheets>
  <definedNames>
    <definedName name="_xlnm.Print_Area" localSheetId="1">Table2!$A$1:$K$16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5" i="2" l="1"/>
  <c r="K25" i="2"/>
  <c r="L25" i="2"/>
  <c r="J24" i="2"/>
  <c r="K24" i="2"/>
  <c r="L24" i="2"/>
  <c r="H24" i="2"/>
  <c r="I24" i="2"/>
  <c r="H25" i="2"/>
  <c r="I25" i="2"/>
  <c r="G25" i="2"/>
  <c r="G24" i="2"/>
  <c r="M5" i="2"/>
  <c r="L5" i="2"/>
  <c r="M10" i="2"/>
  <c r="L10" i="2"/>
  <c r="M15" i="2"/>
  <c r="L15" i="2"/>
  <c r="E25" i="2"/>
  <c r="E24" i="2"/>
  <c r="C25" i="2"/>
  <c r="C24" i="2"/>
  <c r="A25" i="2"/>
  <c r="A24" i="2"/>
</calcChain>
</file>

<file path=xl/sharedStrings.xml><?xml version="1.0" encoding="utf-8"?>
<sst xmlns="http://schemas.openxmlformats.org/spreadsheetml/2006/main" count="103" uniqueCount="66">
  <si>
    <t>Gene</t>
  </si>
  <si>
    <t>GenBank Accession Number</t>
  </si>
  <si>
    <t>Reverse Primer Sequence</t>
  </si>
  <si>
    <t>Forward Primer Sequence</t>
  </si>
  <si>
    <t>Glutamine synthetase</t>
  </si>
  <si>
    <t>AGTAGTAGGGTCCTTGGGGT</t>
  </si>
  <si>
    <t>AJ564739</t>
  </si>
  <si>
    <t>AGGAAGCTGCTGAGATGGGA</t>
  </si>
  <si>
    <t>GGTGATACCACGTTCACGCT</t>
  </si>
  <si>
    <t>AB122066</t>
  </si>
  <si>
    <t>GGCAAACCCGCAGAATCCAA</t>
  </si>
  <si>
    <t>Treatment</t>
  </si>
  <si>
    <t>Day</t>
  </si>
  <si>
    <t>Temperature (°C)</t>
  </si>
  <si>
    <t>Salinity (ppt)</t>
  </si>
  <si>
    <t>T and sal averaged within days</t>
  </si>
  <si>
    <t>Total Alkalinity (µmol/kg)</t>
  </si>
  <si>
    <t>pH (spec)</t>
  </si>
  <si>
    <t>Ω (aragonite)</t>
  </si>
  <si>
    <t>pH (Durafet)</t>
  </si>
  <si>
    <t>pCO2 and omegas calculated from average T and sal, spec pH</t>
  </si>
  <si>
    <t>Hinge Length</t>
  </si>
  <si>
    <t>Shell Height</t>
  </si>
  <si>
    <t xml:space="preserve"> -</t>
  </si>
  <si>
    <t>Ω       (calcite)</t>
  </si>
  <si>
    <t>Ambient</t>
  </si>
  <si>
    <t>&lt;&lt;0.001</t>
  </si>
  <si>
    <t>Size and Calcification</t>
  </si>
  <si>
    <t>Gene Expression</t>
  </si>
  <si>
    <t>Spec pH</t>
  </si>
  <si>
    <t>Total Alkalinity</t>
  </si>
  <si>
    <t>✓</t>
  </si>
  <si>
    <t>Aspartate aminotransferase</t>
  </si>
  <si>
    <t>ACCTTACGACAGATTCTGTC</t>
  </si>
  <si>
    <t>v-type H+ transporter</t>
  </si>
  <si>
    <t>TTGACTGGGTCCTTGAACTT</t>
  </si>
  <si>
    <t>Annealing Temperature (°C)</t>
  </si>
  <si>
    <t>TGTAGCCTCAGTACTCAAC</t>
  </si>
  <si>
    <t>ACTTGAGCAGGATTCAGTCCT</t>
  </si>
  <si>
    <t>AY660003</t>
  </si>
  <si>
    <t>AM855436</t>
  </si>
  <si>
    <t>EF1α</t>
  </si>
  <si>
    <r>
      <t>pCO</t>
    </r>
    <r>
      <rPr>
        <vertAlign val="subscript"/>
        <sz val="12"/>
        <color theme="1"/>
        <rFont val="Calibri"/>
        <scheme val="minor"/>
      </rPr>
      <t>2</t>
    </r>
    <r>
      <rPr>
        <sz val="12"/>
        <color theme="1"/>
        <rFont val="Calibri"/>
        <family val="2"/>
        <scheme val="minor"/>
      </rPr>
      <t xml:space="preserve"> (µatm)</t>
    </r>
  </si>
  <si>
    <r>
      <t>MidCO</t>
    </r>
    <r>
      <rPr>
        <i/>
        <vertAlign val="subscript"/>
        <sz val="12"/>
        <color theme="1"/>
        <rFont val="Calibri"/>
        <scheme val="minor"/>
      </rPr>
      <t>2</t>
    </r>
  </si>
  <si>
    <r>
      <t>HighCO</t>
    </r>
    <r>
      <rPr>
        <i/>
        <vertAlign val="subscript"/>
        <sz val="12"/>
        <color theme="1"/>
        <rFont val="Calibri"/>
        <scheme val="minor"/>
      </rPr>
      <t>2</t>
    </r>
  </si>
  <si>
    <t>2-way ANOVA</t>
  </si>
  <si>
    <t>1-way ANOVA Day 1</t>
  </si>
  <si>
    <t>1-way ANOVA Day 3</t>
  </si>
  <si>
    <r>
      <t>CO</t>
    </r>
    <r>
      <rPr>
        <vertAlign val="subscript"/>
        <sz val="12"/>
        <color theme="1"/>
        <rFont val="Calibri"/>
        <scheme val="minor"/>
      </rPr>
      <t>3</t>
    </r>
    <r>
      <rPr>
        <vertAlign val="superscript"/>
        <sz val="12"/>
        <color theme="1"/>
        <rFont val="Calibri"/>
        <scheme val="minor"/>
      </rPr>
      <t>2-</t>
    </r>
    <r>
      <rPr>
        <sz val="12"/>
        <color theme="1"/>
        <rFont val="Calibri"/>
        <family val="2"/>
        <scheme val="minor"/>
      </rPr>
      <t xml:space="preserve"> (µmol/kg)</t>
    </r>
  </si>
  <si>
    <t>µ±SD</t>
  </si>
  <si>
    <t>20.46±0.05</t>
  </si>
  <si>
    <t>28.29±0.42</t>
  </si>
  <si>
    <t>1997.89±23.65</t>
  </si>
  <si>
    <t>7.99±0.04</t>
  </si>
  <si>
    <t>468±63</t>
  </si>
  <si>
    <t>120.24±11.52</t>
  </si>
  <si>
    <t>20.14±0.11</t>
  </si>
  <si>
    <t>1994.60±23.26</t>
  </si>
  <si>
    <t>7.75±0.06</t>
  </si>
  <si>
    <t>847±67</t>
  </si>
  <si>
    <t>74.05±6.43</t>
  </si>
  <si>
    <t>20.31±0.17</t>
  </si>
  <si>
    <t>1992.77±25.06</t>
  </si>
  <si>
    <t>7.66±0.09</t>
  </si>
  <si>
    <t>1065±58</t>
  </si>
  <si>
    <t>61.15±4.05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</si>
</sst>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sz val="8"/>
      <name val="Calibri"/>
      <family val="2"/>
      <scheme val="minor"/>
    </font>
    <font>
      <sz val="12"/>
      <color theme="1"/>
      <name val="Zapf Dingbats"/>
      <family val="2"/>
    </font>
    <font>
      <sz val="12"/>
      <color rgb="FF000000"/>
      <name val="Zapf Dingbats"/>
      <family val="2"/>
    </font>
    <font>
      <vertAlign val="subscript"/>
      <sz val="12"/>
      <color theme="1"/>
      <name val="Calibri"/>
      <scheme val="minor"/>
    </font>
    <font>
      <i/>
      <vertAlign val="subscript"/>
      <sz val="12"/>
      <color theme="1"/>
      <name val="Calibri"/>
      <scheme val="minor"/>
    </font>
    <font>
      <vertAlign val="superscript"/>
      <sz val="12"/>
      <color theme="1"/>
      <name val="Calibri"/>
      <scheme val="minor"/>
    </font>
    <font>
      <i/>
      <sz val="12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8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0" fillId="0" borderId="0" xfId="0" applyBorder="1" applyAlignment="1"/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1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3" xfId="0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8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5"/>
  <sheetViews>
    <sheetView workbookViewId="0">
      <selection activeCell="A3" sqref="A3"/>
    </sheetView>
  </sheetViews>
  <sheetFormatPr baseColWidth="10" defaultRowHeight="15" x14ac:dyDescent="0"/>
  <cols>
    <col min="1" max="1" width="24" bestFit="1" customWidth="1"/>
    <col min="2" max="2" width="16.5" customWidth="1"/>
    <col min="3" max="3" width="24.6640625" bestFit="1" customWidth="1"/>
    <col min="4" max="4" width="24" bestFit="1" customWidth="1"/>
    <col min="5" max="5" width="15.33203125" customWidth="1"/>
  </cols>
  <sheetData>
    <row r="1" spans="1:5" s="28" customFormat="1" ht="31" thickBot="1">
      <c r="A1" s="25" t="s">
        <v>0</v>
      </c>
      <c r="B1" s="26" t="s">
        <v>1</v>
      </c>
      <c r="C1" s="26" t="s">
        <v>3</v>
      </c>
      <c r="D1" s="26" t="s">
        <v>2</v>
      </c>
      <c r="E1" s="26" t="s">
        <v>36</v>
      </c>
    </row>
    <row r="2" spans="1:5">
      <c r="A2" t="s">
        <v>41</v>
      </c>
      <c r="B2" s="27" t="s">
        <v>9</v>
      </c>
      <c r="C2" s="27" t="s">
        <v>7</v>
      </c>
      <c r="D2" s="27" t="s">
        <v>8</v>
      </c>
      <c r="E2" s="27">
        <v>66</v>
      </c>
    </row>
    <row r="3" spans="1:5">
      <c r="A3" t="s">
        <v>4</v>
      </c>
      <c r="B3" s="27" t="s">
        <v>6</v>
      </c>
      <c r="C3" s="27" t="s">
        <v>10</v>
      </c>
      <c r="D3" s="27" t="s">
        <v>5</v>
      </c>
      <c r="E3" s="27">
        <v>67.5</v>
      </c>
    </row>
    <row r="4" spans="1:5">
      <c r="A4" t="s">
        <v>32</v>
      </c>
      <c r="B4" s="27" t="s">
        <v>39</v>
      </c>
      <c r="C4" s="27" t="s">
        <v>37</v>
      </c>
      <c r="D4" s="27" t="s">
        <v>38</v>
      </c>
      <c r="E4" s="27">
        <v>63.5</v>
      </c>
    </row>
    <row r="5" spans="1:5">
      <c r="A5" t="s">
        <v>34</v>
      </c>
      <c r="B5" s="27" t="s">
        <v>40</v>
      </c>
      <c r="C5" s="27" t="s">
        <v>33</v>
      </c>
      <c r="D5" s="27" t="s">
        <v>35</v>
      </c>
      <c r="E5" s="27">
        <v>61</v>
      </c>
    </row>
  </sheetData>
  <phoneticPr fontId="4" type="noConversion"/>
  <pageMargins left="0.75" right="0.75" top="1" bottom="1" header="0.5" footer="0.5"/>
  <pageSetup scale="80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26"/>
  <sheetViews>
    <sheetView tabSelected="1" workbookViewId="0">
      <selection activeCell="H13" sqref="H13"/>
    </sheetView>
  </sheetViews>
  <sheetFormatPr baseColWidth="10" defaultRowHeight="15" x14ac:dyDescent="0"/>
  <cols>
    <col min="2" max="2" width="6.83203125" bestFit="1" customWidth="1"/>
    <col min="3" max="3" width="12" customWidth="1"/>
    <col min="5" max="5" width="13.33203125" bestFit="1" customWidth="1"/>
    <col min="11" max="11" width="12.33203125" bestFit="1" customWidth="1"/>
  </cols>
  <sheetData>
    <row r="1" spans="1:13" ht="33" thickBot="1">
      <c r="A1" s="7" t="s">
        <v>11</v>
      </c>
      <c r="B1" s="7" t="s">
        <v>12</v>
      </c>
      <c r="C1" s="7" t="s">
        <v>13</v>
      </c>
      <c r="D1" s="7" t="s">
        <v>14</v>
      </c>
      <c r="E1" s="7" t="s">
        <v>16</v>
      </c>
      <c r="F1" s="7" t="s">
        <v>19</v>
      </c>
      <c r="G1" s="7" t="s">
        <v>17</v>
      </c>
      <c r="H1" s="7" t="s">
        <v>42</v>
      </c>
      <c r="I1" s="7" t="s">
        <v>24</v>
      </c>
      <c r="J1" s="7" t="s">
        <v>18</v>
      </c>
      <c r="K1" s="33" t="s">
        <v>48</v>
      </c>
    </row>
    <row r="2" spans="1:13">
      <c r="A2" s="39" t="s">
        <v>25</v>
      </c>
      <c r="B2" s="3">
        <v>0</v>
      </c>
      <c r="C2" s="1">
        <v>20.38</v>
      </c>
      <c r="D2" s="4">
        <v>28.125</v>
      </c>
      <c r="E2" s="34">
        <v>1998.72</v>
      </c>
      <c r="F2" s="1">
        <v>7.95</v>
      </c>
      <c r="G2" s="4">
        <v>7.9039999999999999</v>
      </c>
      <c r="H2" s="4">
        <v>557.21900000000005</v>
      </c>
      <c r="I2" s="4">
        <v>2.6190000000000002</v>
      </c>
      <c r="J2" s="4">
        <v>1.673</v>
      </c>
      <c r="K2" s="34">
        <v>104.27</v>
      </c>
      <c r="L2" t="s">
        <v>15</v>
      </c>
    </row>
    <row r="3" spans="1:13">
      <c r="A3" s="40"/>
      <c r="B3" s="3">
        <v>1</v>
      </c>
      <c r="C3" s="4">
        <v>20.5</v>
      </c>
      <c r="D3" s="4">
        <v>27.966999999999999</v>
      </c>
      <c r="E3" s="34">
        <v>2005.28</v>
      </c>
      <c r="F3" s="4">
        <v>7.99</v>
      </c>
      <c r="G3" s="4">
        <v>7.9660000000000002</v>
      </c>
      <c r="H3" s="4">
        <v>466.26900000000001</v>
      </c>
      <c r="I3" s="4">
        <v>2.1349999999999998</v>
      </c>
      <c r="J3" s="4">
        <v>1.363</v>
      </c>
      <c r="K3" s="34">
        <v>120.26</v>
      </c>
    </row>
    <row r="4" spans="1:13">
      <c r="A4" s="40"/>
      <c r="B4" s="3">
        <v>2</v>
      </c>
      <c r="C4" s="4">
        <v>20.49</v>
      </c>
      <c r="D4" s="4">
        <v>28.163</v>
      </c>
      <c r="E4" s="34">
        <v>1965.59</v>
      </c>
      <c r="F4" s="4">
        <v>7.96</v>
      </c>
      <c r="G4" s="4">
        <v>8</v>
      </c>
      <c r="H4" s="4">
        <v>420.92</v>
      </c>
      <c r="I4" s="4">
        <v>3.15</v>
      </c>
      <c r="J4" s="4">
        <v>2.0129999999999999</v>
      </c>
      <c r="K4" s="34">
        <v>125.38</v>
      </c>
    </row>
    <row r="5" spans="1:13">
      <c r="A5" s="40"/>
      <c r="B5" s="38">
        <v>3</v>
      </c>
      <c r="C5" s="4">
        <v>20.46</v>
      </c>
      <c r="D5" s="4">
        <v>28.908000000000001</v>
      </c>
      <c r="E5" s="34">
        <v>2021.9566666666667</v>
      </c>
      <c r="F5" s="4">
        <v>8</v>
      </c>
      <c r="G5" s="4">
        <v>8</v>
      </c>
      <c r="H5" s="4">
        <v>428.43200000000002</v>
      </c>
      <c r="I5" s="4">
        <v>3.274</v>
      </c>
      <c r="J5" s="4">
        <v>2.0979999999999999</v>
      </c>
      <c r="K5" s="34">
        <v>131.03</v>
      </c>
      <c r="L5" s="20">
        <f>AVERAGE(K2:K5)</f>
        <v>120.23499999999999</v>
      </c>
      <c r="M5">
        <f>STDEV(K2:K5)</f>
        <v>11.516436080663151</v>
      </c>
    </row>
    <row r="6" spans="1:13" s="54" customFormat="1">
      <c r="A6" s="41"/>
      <c r="B6" s="50" t="s">
        <v>49</v>
      </c>
      <c r="C6" s="51" t="s">
        <v>50</v>
      </c>
      <c r="D6" s="51" t="s">
        <v>51</v>
      </c>
      <c r="E6" s="52" t="s">
        <v>52</v>
      </c>
      <c r="F6" s="51" t="s">
        <v>53</v>
      </c>
      <c r="G6" s="51"/>
      <c r="H6" s="52" t="s">
        <v>54</v>
      </c>
      <c r="I6" s="51"/>
      <c r="J6" s="51"/>
      <c r="K6" s="52" t="s">
        <v>55</v>
      </c>
      <c r="L6" s="53"/>
    </row>
    <row r="7" spans="1:13" ht="15" customHeight="1">
      <c r="A7" s="42" t="s">
        <v>43</v>
      </c>
      <c r="B7" s="29">
        <v>0</v>
      </c>
      <c r="C7" s="4">
        <v>20</v>
      </c>
      <c r="D7" s="4">
        <v>28.125</v>
      </c>
      <c r="E7" s="34">
        <v>2003.25</v>
      </c>
      <c r="F7" s="4">
        <v>7.75</v>
      </c>
      <c r="G7" s="4">
        <v>7.7315000000000005</v>
      </c>
      <c r="H7" s="4">
        <v>860.91899999999998</v>
      </c>
      <c r="I7" s="4">
        <v>1.827</v>
      </c>
      <c r="J7" s="4">
        <v>1.1659999999999999</v>
      </c>
      <c r="K7" s="34">
        <v>72.790000000000006</v>
      </c>
      <c r="L7" t="s">
        <v>20</v>
      </c>
    </row>
    <row r="8" spans="1:13">
      <c r="A8" s="40"/>
      <c r="B8" s="3">
        <v>1</v>
      </c>
      <c r="C8" s="4">
        <v>20.25</v>
      </c>
      <c r="D8" s="4">
        <v>27.966999999999999</v>
      </c>
      <c r="E8" s="34">
        <v>1983.635</v>
      </c>
      <c r="F8" s="4">
        <v>7.73</v>
      </c>
      <c r="G8" s="4">
        <v>7.7530000000000001</v>
      </c>
      <c r="H8" s="4">
        <v>812.404</v>
      </c>
      <c r="I8" s="4">
        <v>1.8979999999999999</v>
      </c>
      <c r="J8" s="4">
        <v>1.2110000000000001</v>
      </c>
      <c r="K8" s="34">
        <v>75.48</v>
      </c>
    </row>
    <row r="9" spans="1:13">
      <c r="A9" s="40"/>
      <c r="B9" s="3">
        <v>2</v>
      </c>
      <c r="C9" s="4">
        <v>20.18</v>
      </c>
      <c r="D9" s="4">
        <v>28.163</v>
      </c>
      <c r="E9" s="34">
        <v>1969.06</v>
      </c>
      <c r="F9" s="4">
        <v>7.78</v>
      </c>
      <c r="G9" s="4">
        <v>7.69</v>
      </c>
      <c r="H9" s="4">
        <v>935.39200000000005</v>
      </c>
      <c r="I9" s="4">
        <v>1.6619999999999999</v>
      </c>
      <c r="J9" s="4">
        <v>1.0609999999999999</v>
      </c>
      <c r="K9" s="34">
        <v>66.209999999999994</v>
      </c>
    </row>
    <row r="10" spans="1:13">
      <c r="A10" s="40"/>
      <c r="B10" s="38">
        <v>3</v>
      </c>
      <c r="C10" s="4">
        <v>20.14</v>
      </c>
      <c r="D10" s="4">
        <v>28.908000000000001</v>
      </c>
      <c r="E10" s="34">
        <v>2022.4566666666669</v>
      </c>
      <c r="F10" s="4">
        <v>7.77</v>
      </c>
      <c r="G10" s="4">
        <v>7.77</v>
      </c>
      <c r="H10" s="4">
        <v>780.96299999999997</v>
      </c>
      <c r="I10" s="4">
        <v>2.0409999999999999</v>
      </c>
      <c r="J10" s="4">
        <v>1.3069999999999999</v>
      </c>
      <c r="K10" s="34">
        <v>81.73</v>
      </c>
      <c r="L10" s="20">
        <f>AVERAGE(K7:K10)</f>
        <v>74.052500000000009</v>
      </c>
      <c r="M10">
        <f>STDEV(K7:K10)</f>
        <v>6.4311863861447351</v>
      </c>
    </row>
    <row r="11" spans="1:13" s="54" customFormat="1">
      <c r="A11" s="41"/>
      <c r="B11" s="50" t="s">
        <v>49</v>
      </c>
      <c r="C11" s="51" t="s">
        <v>56</v>
      </c>
      <c r="D11" s="51" t="s">
        <v>51</v>
      </c>
      <c r="E11" s="55" t="s">
        <v>57</v>
      </c>
      <c r="F11" s="52" t="s">
        <v>58</v>
      </c>
      <c r="G11" s="51"/>
      <c r="H11" s="52" t="s">
        <v>59</v>
      </c>
      <c r="I11" s="51"/>
      <c r="J11" s="51"/>
      <c r="K11" s="52" t="s">
        <v>60</v>
      </c>
      <c r="L11" s="53"/>
    </row>
    <row r="12" spans="1:13" ht="15" customHeight="1">
      <c r="A12" s="42" t="s">
        <v>44</v>
      </c>
      <c r="B12" s="1">
        <v>0</v>
      </c>
      <c r="C12" s="2">
        <v>20.25</v>
      </c>
      <c r="D12" s="2">
        <v>28.125</v>
      </c>
      <c r="E12" s="37">
        <v>2001.57</v>
      </c>
      <c r="F12" s="2">
        <v>7.67</v>
      </c>
      <c r="G12" s="2">
        <v>7.6574999999999998</v>
      </c>
      <c r="H12" s="2">
        <v>1025.33</v>
      </c>
      <c r="I12" s="2">
        <v>1.587</v>
      </c>
      <c r="J12" s="2">
        <v>1.02</v>
      </c>
      <c r="K12" s="2">
        <v>63.28</v>
      </c>
    </row>
    <row r="13" spans="1:13">
      <c r="A13" s="40"/>
      <c r="B13" s="1">
        <v>1</v>
      </c>
      <c r="C13" s="2">
        <v>20.47</v>
      </c>
      <c r="D13" s="2">
        <v>27.966999999999999</v>
      </c>
      <c r="E13" s="36">
        <v>1979.61</v>
      </c>
      <c r="F13" s="2">
        <v>7.64</v>
      </c>
      <c r="G13" s="2">
        <v>7.6124999999999998</v>
      </c>
      <c r="H13" s="2">
        <v>1149.9870000000001</v>
      </c>
      <c r="I13" s="2">
        <v>1.42</v>
      </c>
      <c r="J13" s="2">
        <v>0.90700000000000003</v>
      </c>
      <c r="K13" s="2">
        <v>56.46</v>
      </c>
    </row>
    <row r="14" spans="1:13">
      <c r="A14" s="40"/>
      <c r="B14" s="1">
        <v>2</v>
      </c>
      <c r="C14" s="2">
        <v>20.100000000000001</v>
      </c>
      <c r="D14" s="2">
        <v>28.163</v>
      </c>
      <c r="E14" s="36">
        <v>1966.46</v>
      </c>
      <c r="F14" s="2">
        <v>7.7</v>
      </c>
      <c r="G14" s="2">
        <v>7.64</v>
      </c>
      <c r="H14" s="2">
        <v>1057.357</v>
      </c>
      <c r="I14" s="2">
        <v>1.4890000000000001</v>
      </c>
      <c r="J14" s="2">
        <v>0.95</v>
      </c>
      <c r="K14" s="2">
        <v>59.302999999999997</v>
      </c>
    </row>
    <row r="15" spans="1:13">
      <c r="A15" s="40"/>
      <c r="B15" s="1">
        <v>3</v>
      </c>
      <c r="C15" s="2">
        <v>20.41</v>
      </c>
      <c r="D15" s="2">
        <v>28.908000000000001</v>
      </c>
      <c r="E15" s="36">
        <v>2023.4466666666667</v>
      </c>
      <c r="F15" s="2">
        <v>7.64</v>
      </c>
      <c r="G15" s="2">
        <v>7.66</v>
      </c>
      <c r="H15" s="2">
        <v>1030.6949999999999</v>
      </c>
      <c r="I15" s="2">
        <v>1.6379999999999999</v>
      </c>
      <c r="J15" s="2">
        <v>1.0489999999999999</v>
      </c>
      <c r="K15" s="4">
        <v>65.540000000000006</v>
      </c>
      <c r="L15" s="20">
        <f>AVERAGE(K12:K15)</f>
        <v>61.145750000000007</v>
      </c>
      <c r="M15">
        <f>STDEV(K12:K15)</f>
        <v>4.0503677507933382</v>
      </c>
    </row>
    <row r="16" spans="1:13" s="12" customFormat="1">
      <c r="A16" s="40"/>
      <c r="B16" s="56" t="s">
        <v>49</v>
      </c>
      <c r="C16" s="57" t="s">
        <v>61</v>
      </c>
      <c r="D16" s="57" t="s">
        <v>51</v>
      </c>
      <c r="E16" s="58" t="s">
        <v>62</v>
      </c>
      <c r="F16" s="58" t="s">
        <v>63</v>
      </c>
      <c r="G16" s="59"/>
      <c r="H16" s="58" t="s">
        <v>64</v>
      </c>
      <c r="I16" s="59"/>
      <c r="J16" s="59"/>
      <c r="K16" s="58" t="s">
        <v>65</v>
      </c>
    </row>
    <row r="20" spans="1:12">
      <c r="A20" s="4">
        <v>557.21900000000005</v>
      </c>
      <c r="C20" s="6">
        <v>860.91899999999998</v>
      </c>
      <c r="E20" s="2">
        <v>1023.852</v>
      </c>
      <c r="G20" s="34">
        <v>1998.72</v>
      </c>
      <c r="H20" s="34">
        <v>2003.25</v>
      </c>
      <c r="I20" s="37">
        <v>2001.57</v>
      </c>
      <c r="J20" s="4">
        <v>1.673</v>
      </c>
      <c r="K20" s="4">
        <v>1.1659999999999999</v>
      </c>
      <c r="L20" s="2">
        <v>1.02</v>
      </c>
    </row>
    <row r="21" spans="1:12">
      <c r="A21" s="4">
        <v>466.26900000000001</v>
      </c>
      <c r="C21" s="4">
        <v>812.404</v>
      </c>
      <c r="E21" s="2">
        <v>1149.9870000000001</v>
      </c>
      <c r="G21" s="34">
        <v>2005.28</v>
      </c>
      <c r="H21" s="34">
        <v>1983.635</v>
      </c>
      <c r="I21" s="36">
        <v>1979.61</v>
      </c>
      <c r="J21" s="4">
        <v>1.363</v>
      </c>
      <c r="K21" s="4">
        <v>1.2110000000000001</v>
      </c>
      <c r="L21" s="2">
        <v>0.90700000000000003</v>
      </c>
    </row>
    <row r="22" spans="1:12">
      <c r="A22" s="4">
        <v>420.92</v>
      </c>
      <c r="C22" s="4">
        <v>935.39200000000005</v>
      </c>
      <c r="E22" s="2">
        <v>1057.357</v>
      </c>
      <c r="G22" s="34">
        <v>1965.59</v>
      </c>
      <c r="H22" s="34">
        <v>1969.06</v>
      </c>
      <c r="I22" s="36">
        <v>1966.46</v>
      </c>
      <c r="J22" s="4">
        <v>2.0129999999999999</v>
      </c>
      <c r="K22" s="4">
        <v>1.0609999999999999</v>
      </c>
      <c r="L22" s="2">
        <v>0.95</v>
      </c>
    </row>
    <row r="23" spans="1:12">
      <c r="A23" s="4">
        <v>428.43200000000002</v>
      </c>
      <c r="C23" s="4">
        <v>780.96299999999997</v>
      </c>
      <c r="E23" s="2">
        <v>1030.6949999999999</v>
      </c>
      <c r="G23" s="35">
        <v>2021.9566666666667</v>
      </c>
      <c r="H23" s="35">
        <v>2022.4566666666669</v>
      </c>
      <c r="I23" s="36">
        <v>2023.4466666666667</v>
      </c>
      <c r="J23" s="5">
        <v>2.0979999999999999</v>
      </c>
      <c r="K23" s="5">
        <v>1.3069999999999999</v>
      </c>
      <c r="L23" s="2">
        <v>1.0489999999999999</v>
      </c>
    </row>
    <row r="24" spans="1:12">
      <c r="A24" s="20">
        <f>AVERAGE(A20:A23)</f>
        <v>468.21000000000004</v>
      </c>
      <c r="C24" s="20">
        <f>AVERAGE(C20:C23)</f>
        <v>847.41949999999997</v>
      </c>
      <c r="E24" s="20">
        <f>AVERAGE(E20:E23)</f>
        <v>1065.4727499999999</v>
      </c>
      <c r="G24" s="20">
        <f>AVERAGE(G20:G23)</f>
        <v>1997.8866666666668</v>
      </c>
      <c r="H24" s="20">
        <f t="shared" ref="H24:I24" si="0">AVERAGE(H20:H23)</f>
        <v>1994.6004166666667</v>
      </c>
      <c r="I24" s="20">
        <f t="shared" si="0"/>
        <v>1992.7716666666665</v>
      </c>
      <c r="J24" s="20">
        <f t="shared" ref="J24" si="1">AVERAGE(J20:J23)</f>
        <v>1.7867499999999998</v>
      </c>
      <c r="K24" s="20">
        <f t="shared" ref="K24" si="2">AVERAGE(K20:K23)</f>
        <v>1.1862499999999998</v>
      </c>
      <c r="L24" s="20">
        <f t="shared" ref="L24" si="3">AVERAGE(L20:L23)</f>
        <v>0.98149999999999993</v>
      </c>
    </row>
    <row r="25" spans="1:12">
      <c r="A25">
        <f>STDEV(A20:A23)</f>
        <v>62.569968691058079</v>
      </c>
      <c r="C25">
        <f>STDEV(C20:C23)</f>
        <v>67.240733906861379</v>
      </c>
      <c r="E25">
        <f>STDEV(E20:E23)</f>
        <v>58.167294867906712</v>
      </c>
      <c r="G25">
        <f>STDEV(G20:G23)</f>
        <v>23.648787142966459</v>
      </c>
      <c r="H25">
        <f t="shared" ref="H25:L25" si="4">STDEV(H20:H23)</f>
        <v>23.261837145013224</v>
      </c>
      <c r="I25">
        <f t="shared" si="4"/>
        <v>25.059260208997053</v>
      </c>
      <c r="J25">
        <f t="shared" si="4"/>
        <v>0.33693162016448913</v>
      </c>
      <c r="K25">
        <f t="shared" si="4"/>
        <v>0.10212859540794636</v>
      </c>
      <c r="L25">
        <f t="shared" si="4"/>
        <v>6.4758525822216362E-2</v>
      </c>
    </row>
    <row r="26" spans="1:12">
      <c r="A26" s="20"/>
    </row>
  </sheetData>
  <mergeCells count="3">
    <mergeCell ref="A2:A6"/>
    <mergeCell ref="A7:A11"/>
    <mergeCell ref="A12:A16"/>
  </mergeCells>
  <phoneticPr fontId="4" type="noConversion"/>
  <pageMargins left="0.75" right="0.75" top="1" bottom="1" header="0.5" footer="0.5"/>
  <pageSetup scale="69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9" sqref="D9"/>
    </sheetView>
  </sheetViews>
  <sheetFormatPr baseColWidth="10" defaultRowHeight="15" x14ac:dyDescent="0"/>
  <cols>
    <col min="1" max="5" width="10.83203125" customWidth="1"/>
  </cols>
  <sheetData>
    <row r="1" spans="1:5" ht="46" thickBot="1">
      <c r="A1" s="25" t="s">
        <v>12</v>
      </c>
      <c r="B1" s="26" t="s">
        <v>27</v>
      </c>
      <c r="C1" s="26" t="s">
        <v>28</v>
      </c>
      <c r="D1" s="26" t="s">
        <v>29</v>
      </c>
      <c r="E1" s="26" t="s">
        <v>30</v>
      </c>
    </row>
    <row r="2" spans="1:5">
      <c r="A2" s="22">
        <v>0</v>
      </c>
      <c r="B2" s="21"/>
      <c r="C2" s="21"/>
      <c r="D2" s="23" t="s">
        <v>31</v>
      </c>
      <c r="E2" s="23" t="s">
        <v>31</v>
      </c>
    </row>
    <row r="3" spans="1:5">
      <c r="A3" s="22">
        <v>1</v>
      </c>
      <c r="B3" s="24" t="s">
        <v>31</v>
      </c>
      <c r="C3" s="21"/>
      <c r="D3" s="23" t="s">
        <v>31</v>
      </c>
      <c r="E3" s="23" t="s">
        <v>31</v>
      </c>
    </row>
    <row r="4" spans="1:5">
      <c r="A4" s="22">
        <v>2</v>
      </c>
      <c r="B4" s="21"/>
      <c r="C4" s="21"/>
      <c r="D4" s="23" t="s">
        <v>31</v>
      </c>
      <c r="E4" s="23" t="s">
        <v>31</v>
      </c>
    </row>
    <row r="5" spans="1:5">
      <c r="A5" s="22">
        <v>3</v>
      </c>
      <c r="B5" s="23" t="s">
        <v>31</v>
      </c>
      <c r="C5" s="21"/>
      <c r="D5" s="23" t="s">
        <v>31</v>
      </c>
      <c r="E5" s="23" t="s">
        <v>31</v>
      </c>
    </row>
    <row r="6" spans="1:5">
      <c r="A6" s="22">
        <v>4</v>
      </c>
      <c r="B6" s="21"/>
      <c r="C6" s="23" t="s">
        <v>31</v>
      </c>
      <c r="D6" s="23" t="s">
        <v>31</v>
      </c>
      <c r="E6" s="21"/>
    </row>
  </sheetData>
  <phoneticPr fontId="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E17" sqref="E17"/>
    </sheetView>
  </sheetViews>
  <sheetFormatPr baseColWidth="10" defaultRowHeight="15" x14ac:dyDescent="0"/>
  <cols>
    <col min="1" max="1" width="12" customWidth="1"/>
  </cols>
  <sheetData>
    <row r="1" spans="1:7">
      <c r="C1" s="45" t="s">
        <v>21</v>
      </c>
      <c r="D1" s="44"/>
      <c r="E1" s="43" t="s">
        <v>22</v>
      </c>
      <c r="F1" s="44"/>
      <c r="G1" s="14"/>
    </row>
    <row r="2" spans="1:7" ht="18" thickBot="1">
      <c r="A2" s="9"/>
      <c r="B2" s="9" t="s">
        <v>11</v>
      </c>
      <c r="C2" s="13" t="s">
        <v>43</v>
      </c>
      <c r="D2" s="13" t="s">
        <v>44</v>
      </c>
      <c r="E2" s="15" t="s">
        <v>43</v>
      </c>
      <c r="F2" s="13" t="s">
        <v>44</v>
      </c>
    </row>
    <row r="3" spans="1:7" ht="22" customHeight="1">
      <c r="A3" s="48" t="s">
        <v>45</v>
      </c>
      <c r="B3" s="12" t="s">
        <v>25</v>
      </c>
      <c r="C3" s="19">
        <v>0.25</v>
      </c>
      <c r="D3" s="1">
        <v>3.6200000000000003E-2</v>
      </c>
      <c r="E3" s="10">
        <v>0.98499999999999999</v>
      </c>
      <c r="F3" s="11" t="s">
        <v>26</v>
      </c>
    </row>
    <row r="4" spans="1:7" ht="22" customHeight="1" thickBot="1">
      <c r="A4" s="47"/>
      <c r="B4" s="32" t="s">
        <v>43</v>
      </c>
      <c r="C4" s="16" t="s">
        <v>23</v>
      </c>
      <c r="D4" s="16" t="s">
        <v>26</v>
      </c>
      <c r="E4" s="17" t="s">
        <v>23</v>
      </c>
      <c r="F4" s="16" t="s">
        <v>26</v>
      </c>
    </row>
    <row r="5" spans="1:7" ht="22" customHeight="1" thickTop="1">
      <c r="A5" s="46" t="s">
        <v>46</v>
      </c>
      <c r="B5" s="30" t="s">
        <v>25</v>
      </c>
      <c r="C5" s="8">
        <v>0.84899999999999998</v>
      </c>
      <c r="D5" s="8">
        <v>0.98399999999999999</v>
      </c>
      <c r="E5" s="10">
        <v>0.58499999999999996</v>
      </c>
      <c r="F5" s="11">
        <v>0.88500000000000001</v>
      </c>
    </row>
    <row r="6" spans="1:7" ht="22" customHeight="1" thickBot="1">
      <c r="A6" s="47"/>
      <c r="B6" s="32" t="s">
        <v>43</v>
      </c>
      <c r="C6" s="16" t="s">
        <v>23</v>
      </c>
      <c r="D6" s="16">
        <v>0.99299999999999999</v>
      </c>
      <c r="E6" s="17" t="s">
        <v>23</v>
      </c>
      <c r="F6" s="16">
        <v>0.99199999999999999</v>
      </c>
    </row>
    <row r="7" spans="1:7" ht="22" customHeight="1" thickTop="1">
      <c r="A7" s="46" t="s">
        <v>47</v>
      </c>
      <c r="B7" s="30" t="s">
        <v>25</v>
      </c>
      <c r="C7" s="8">
        <v>0.56499999999999995</v>
      </c>
      <c r="D7" s="8">
        <v>3.1099999999999999E-2</v>
      </c>
      <c r="E7" s="10">
        <v>0.26100000000000001</v>
      </c>
      <c r="F7" s="18" t="s">
        <v>26</v>
      </c>
    </row>
    <row r="8" spans="1:7" ht="22" customHeight="1">
      <c r="A8" s="49"/>
      <c r="B8" s="31" t="s">
        <v>43</v>
      </c>
      <c r="C8" s="11" t="s">
        <v>23</v>
      </c>
      <c r="D8" s="11" t="s">
        <v>26</v>
      </c>
      <c r="E8" s="10" t="s">
        <v>23</v>
      </c>
      <c r="F8" s="11" t="s">
        <v>26</v>
      </c>
    </row>
  </sheetData>
  <mergeCells count="5">
    <mergeCell ref="E1:F1"/>
    <mergeCell ref="C1:D1"/>
    <mergeCell ref="A5:A6"/>
    <mergeCell ref="A3:A4"/>
    <mergeCell ref="A7:A8"/>
  </mergeCells>
  <phoneticPr fontId="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 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cp:lastPrinted>2012-07-25T19:39:45Z</cp:lastPrinted>
  <dcterms:created xsi:type="dcterms:W3CDTF">2011-11-22T01:08:42Z</dcterms:created>
  <dcterms:modified xsi:type="dcterms:W3CDTF">2012-07-25T21:02:51Z</dcterms:modified>
</cp:coreProperties>
</file>